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<sst xmlns="http://schemas.openxmlformats.org/spreadsheetml/2006/main" count="1128" uniqueCount="79">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</sst>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J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49" sqref="T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50004.19999999999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1905.5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3739.5</v>
      </c>
      <c r="O8" s="56">
        <v>3408.4</v>
      </c>
      <c r="P8" s="56">
        <v>2642.9</v>
      </c>
      <c r="Q8" s="56">
        <v>2797.7</v>
      </c>
      <c r="R8" s="56">
        <v>1828.7</v>
      </c>
      <c r="S8" s="58">
        <v>3547.2</v>
      </c>
      <c r="T8" s="58">
        <v>3534.5</v>
      </c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99010.70000000001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1710.3000000000002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15896.900000000001</v>
      </c>
      <c r="T9" s="25">
        <f t="shared" si="0"/>
        <v>3985.6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73690.1</v>
      </c>
      <c r="AG9" s="51">
        <f>AG10+AG15+AG24+AG33+AG47+AG52+AG54+AG61+AG62+AG71+AG72+AG76+AG88+AG81+AG83+AG82+AG69+AG89+AG91+AG90+AG70+AG40+AG92</f>
        <v>65022.399999999994</v>
      </c>
      <c r="AH9" s="50"/>
      <c r="AI9" s="50"/>
    </row>
    <row r="10" spans="1:33" ht="15.75">
      <c r="A10" s="4" t="s">
        <v>4</v>
      </c>
      <c r="B10" s="23">
        <f>4352.9+26.4</f>
        <v>4379.299999999999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>
        <v>50.5</v>
      </c>
      <c r="T10" s="27">
        <v>277.1</v>
      </c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2211.5000000000005</v>
      </c>
      <c r="AG10" s="28">
        <f>B10+C10-AF10</f>
        <v>4505.5999999999985</v>
      </c>
    </row>
    <row r="11" spans="1:33" ht="15.75">
      <c r="A11" s="3" t="s">
        <v>5</v>
      </c>
      <c r="B11" s="23">
        <f>3491.8+26.4</f>
        <v>3518.2000000000003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>
        <v>265.7</v>
      </c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1569.0000000000002</v>
      </c>
      <c r="AG11" s="28">
        <f>B11+C11-AF11</f>
        <v>2544.2000000000007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37.3</v>
      </c>
      <c r="AG12" s="28">
        <f>B12+C12-AF12</f>
        <v>585.8000000000001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633.199999999999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50.5</v>
      </c>
      <c r="T14" s="23">
        <f t="shared" si="2"/>
        <v>11.400000000000034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605.2</v>
      </c>
      <c r="AG14" s="28">
        <f>AG10-AG11-AG12-AG13</f>
        <v>1375.5999999999976</v>
      </c>
    </row>
    <row r="15" spans="1:33" ht="15" customHeight="1">
      <c r="A15" s="4" t="s">
        <v>6</v>
      </c>
      <c r="B15" s="23">
        <f>31060.4+4327.4-3057.7</f>
        <v>32330.100000000002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>
        <v>14372.6</v>
      </c>
      <c r="T15" s="27">
        <v>1381</v>
      </c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28016.800000000003</v>
      </c>
      <c r="AG15" s="28">
        <f aca="true" t="shared" si="3" ref="AG15:AG31">B15+C15-AF15</f>
        <v>18729.5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>
        <v>7923.1</v>
      </c>
      <c r="T16" s="69">
        <v>560.7</v>
      </c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14839.900000000001</v>
      </c>
      <c r="AG16" s="72">
        <f t="shared" si="3"/>
        <v>8716.399999999998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>
        <v>13882</v>
      </c>
      <c r="T17" s="27">
        <v>808.9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24668.800000000003</v>
      </c>
      <c r="AG17" s="28">
        <f t="shared" si="3"/>
        <v>5385.399999999998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>
        <v>4.7</v>
      </c>
      <c r="T18" s="27">
        <v>0.4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9.9</v>
      </c>
      <c r="AG18" s="28">
        <f t="shared" si="3"/>
        <v>16.4</v>
      </c>
    </row>
    <row r="19" spans="1:33" ht="15.75">
      <c r="A19" s="3" t="s">
        <v>1</v>
      </c>
      <c r="B19" s="23">
        <v>2155.8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>
        <v>76.1</v>
      </c>
      <c r="T19" s="27">
        <v>350.2</v>
      </c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2187.5</v>
      </c>
      <c r="AG19" s="28">
        <f t="shared" si="3"/>
        <v>2423.8</v>
      </c>
    </row>
    <row r="20" spans="1:33" ht="15.75">
      <c r="A20" s="3" t="s">
        <v>2</v>
      </c>
      <c r="B20" s="23">
        <f>3456.6+2.8</f>
        <v>3459.4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>
        <v>339.5</v>
      </c>
      <c r="T20" s="27">
        <v>205.5</v>
      </c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884</v>
      </c>
      <c r="AG20" s="28">
        <f t="shared" si="3"/>
        <v>9865.6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17.5</v>
      </c>
      <c r="AG21" s="28">
        <f t="shared" si="3"/>
        <v>43.7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192.800000000001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70.30000000000041</v>
      </c>
      <c r="T23" s="23">
        <f t="shared" si="4"/>
        <v>16.000000000000057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249.10000000000036</v>
      </c>
      <c r="AG23" s="28">
        <f t="shared" si="3"/>
        <v>994.6000000000017</v>
      </c>
    </row>
    <row r="24" spans="1:33" ht="15" customHeight="1">
      <c r="A24" s="4" t="s">
        <v>7</v>
      </c>
      <c r="B24" s="23">
        <f>21283.3+3896.9-2500</f>
        <v>22680.2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>
        <v>811.8</v>
      </c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8534.699999999999</v>
      </c>
      <c r="AG24" s="28">
        <f t="shared" si="3"/>
        <v>19477.300000000003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>
        <v>786.4</v>
      </c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7958.5</v>
      </c>
      <c r="AG25" s="72">
        <f t="shared" si="3"/>
        <v>15164.099999999999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13.2</v>
      </c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5925.2</v>
      </c>
      <c r="AG26" s="28">
        <f t="shared" si="3"/>
        <v>16125.600000000002</v>
      </c>
      <c r="AH26" s="6"/>
    </row>
    <row r="27" spans="1:33" ht="15.75">
      <c r="A27" s="3" t="s">
        <v>3</v>
      </c>
      <c r="B27" s="23">
        <f>881.1+50</f>
        <v>931.1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>
        <v>245</v>
      </c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1124</v>
      </c>
      <c r="AG27" s="28">
        <f t="shared" si="3"/>
        <v>1546.6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>
        <v>72</v>
      </c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197.39999999999998</v>
      </c>
      <c r="AG28" s="28">
        <f t="shared" si="3"/>
        <v>100.80000000000001</v>
      </c>
    </row>
    <row r="29" spans="1:33" ht="15.75">
      <c r="A29" s="3" t="s">
        <v>2</v>
      </c>
      <c r="B29" s="23">
        <f>1130.1-66.5</f>
        <v>1063.6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>
        <v>324.3</v>
      </c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741.0999999999999</v>
      </c>
      <c r="AG29" s="28">
        <f t="shared" si="3"/>
        <v>641.4000000000001</v>
      </c>
    </row>
    <row r="30" spans="1:33" ht="15.75">
      <c r="A30" s="3" t="s">
        <v>17</v>
      </c>
      <c r="B30" s="23">
        <v>134.4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>
        <v>69.2</v>
      </c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130.5</v>
      </c>
      <c r="AG30" s="28">
        <f t="shared" si="3"/>
        <v>41.60000000000002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659.0999999999987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88.0999999999999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416.4999999999998</v>
      </c>
      <c r="AG32" s="28">
        <f>AG24-AG26-AG27-AG28-AG29-AG30-AG31</f>
        <v>1021.3000000000008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1424.2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1469.3</v>
      </c>
      <c r="AG33" s="28">
        <f aca="true" t="shared" si="6" ref="AG33:AG38">B33+C33-AF33</f>
        <v>515.8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42.1</v>
      </c>
      <c r="AG34" s="28">
        <f t="shared" si="6"/>
        <v>145.3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641.8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62.90000000000011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0.10000000000013642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1.6000000000001364</v>
      </c>
      <c r="AG39" s="28">
        <f>AG33-AG34-AG36-AG38-AG35-AG37</f>
        <v>64.09999999999991</v>
      </c>
    </row>
    <row r="40" spans="1:33" ht="15" customHeight="1">
      <c r="A40" s="4" t="s">
        <v>34</v>
      </c>
      <c r="B40" s="23">
        <v>679.5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>
        <v>30.7</v>
      </c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260.40000000000003</v>
      </c>
      <c r="AG40" s="28">
        <f aca="true" t="shared" si="8" ref="AG40:AG45">B40+C40-AF40</f>
        <v>588.2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203.6</v>
      </c>
      <c r="AG41" s="28">
        <f t="shared" si="8"/>
        <v>517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>
        <v>1.9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4.5</v>
      </c>
      <c r="AG44" s="28">
        <f t="shared" si="8"/>
        <v>32.6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31.09999999999995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28.8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46.30000000000001</v>
      </c>
      <c r="AG46" s="28">
        <f>AG40-AG41-AG42-AG43-AG44-AG45</f>
        <v>30.600000000000044</v>
      </c>
    </row>
    <row r="47" spans="1:33" ht="17.25" customHeight="1">
      <c r="A47" s="4" t="s">
        <v>15</v>
      </c>
      <c r="B47" s="37">
        <f>973.9+7.5</f>
        <v>981.4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>
        <v>30.6</v>
      </c>
      <c r="T47" s="30">
        <v>44.4</v>
      </c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348.20000000000005</v>
      </c>
      <c r="AG47" s="28">
        <f>B47+C47-AF47</f>
        <v>2556.5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</f>
        <v>882.3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>
        <v>44</v>
      </c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315.5</v>
      </c>
      <c r="AG49" s="28">
        <f>B49+C49-AF49</f>
        <v>2206.1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99.10000000000002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30.6</v>
      </c>
      <c r="T51" s="23">
        <f t="shared" si="11"/>
        <v>0.3999999999999986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32.70000000000002</v>
      </c>
      <c r="AG51" s="28">
        <f>AG47-AG49-AG48</f>
        <v>350.4000000000001</v>
      </c>
    </row>
    <row r="52" spans="1:33" ht="15" customHeight="1">
      <c r="A52" s="4" t="s">
        <v>0</v>
      </c>
      <c r="B52" s="23">
        <f>3907.4+2819.7</f>
        <v>6727.1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>
        <v>856.6</v>
      </c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6449.2</v>
      </c>
      <c r="AG52" s="28">
        <f aca="true" t="shared" si="12" ref="AG52:AG59">B52+C52-AF52</f>
        <v>2552.000000000001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17.9</v>
      </c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297.79999999999995</v>
      </c>
      <c r="AG53" s="28">
        <f t="shared" si="12"/>
        <v>876.3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>
        <v>0.6</v>
      </c>
      <c r="T54" s="27">
        <v>1449.2</v>
      </c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3679.5</v>
      </c>
      <c r="AG54" s="23">
        <f t="shared" si="12"/>
        <v>1866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>
        <v>1376.1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2754.8999999999996</v>
      </c>
      <c r="AG55" s="23">
        <f t="shared" si="12"/>
        <v>968.8000000000006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>
        <v>4.6</v>
      </c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22.9</v>
      </c>
      <c r="AG57" s="23">
        <f t="shared" si="12"/>
        <v>582.4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0.6</v>
      </c>
      <c r="T60" s="23">
        <f t="shared" si="13"/>
        <v>68.50000000000014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850.9000000000004</v>
      </c>
      <c r="AG60" s="23">
        <f>AG54-AG55-AG57-AG59-AG56-AG58</f>
        <v>314.7999999999994</v>
      </c>
    </row>
    <row r="61" spans="1:33" ht="15" customHeight="1">
      <c r="A61" s="4" t="s">
        <v>10</v>
      </c>
      <c r="B61" s="23">
        <v>65.5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10.2</v>
      </c>
      <c r="AG61" s="23">
        <f aca="true" t="shared" si="15" ref="AG61:AG67">B61+C61-AF61</f>
        <v>116.39999999999999</v>
      </c>
    </row>
    <row r="62" spans="1:33" ht="15" customHeight="1">
      <c r="A62" s="4" t="s">
        <v>11</v>
      </c>
      <c r="B62" s="23">
        <v>1360.7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515.3</v>
      </c>
      <c r="AG62" s="23">
        <f t="shared" si="15"/>
        <v>1744.6000000000001</v>
      </c>
    </row>
    <row r="63" spans="1:34" ht="15.75">
      <c r="A63" s="3" t="s">
        <v>5</v>
      </c>
      <c r="B63" s="23">
        <v>868.4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317.6</v>
      </c>
      <c r="AG63" s="23">
        <f t="shared" si="15"/>
        <v>665.0999999999999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1.4</v>
      </c>
      <c r="AG64" s="23">
        <f t="shared" si="15"/>
        <v>4.799999999999999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27</v>
      </c>
      <c r="AG65" s="23">
        <f t="shared" si="15"/>
        <v>52.7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9.899999999999999</v>
      </c>
      <c r="AG66" s="23">
        <f t="shared" si="15"/>
        <v>63.9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408.90000000000003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159.4</v>
      </c>
      <c r="AG68" s="23">
        <f>AG62-AG63-AG66-AG67-AG65-AG64</f>
        <v>958.1000000000003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6.9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966.1+20-7.5</f>
        <v>978.6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>
        <v>22.1</v>
      </c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476.09999999999997</v>
      </c>
      <c r="AG72" s="31">
        <f t="shared" si="17"/>
        <v>3560.5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>
        <v>16.7</v>
      </c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25.4</v>
      </c>
      <c r="AG73" s="31">
        <f t="shared" si="17"/>
        <v>66.1</v>
      </c>
    </row>
    <row r="74" spans="1:33" ht="15" customHeight="1">
      <c r="A74" s="3" t="s">
        <v>2</v>
      </c>
      <c r="B74" s="23">
        <v>69.6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150.9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>
        <v>7.9</v>
      </c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59</v>
      </c>
      <c r="AG76" s="31">
        <f t="shared" si="17"/>
        <v>236.70000000000005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46.8</v>
      </c>
      <c r="AG77" s="31">
        <f t="shared" si="17"/>
        <v>34.30000000000001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1000</v>
      </c>
      <c r="AG82" s="31">
        <f t="shared" si="17"/>
        <v>927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189.8</v>
      </c>
      <c r="AG88" s="23">
        <f t="shared" si="17"/>
        <v>211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>
        <v>547.4</v>
      </c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2729</v>
      </c>
      <c r="AG89" s="23">
        <f t="shared" si="17"/>
        <v>6604.200000000001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1236.8</v>
      </c>
      <c r="AG90" s="23">
        <f t="shared" si="17"/>
        <v>618.5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99010.70000000001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1710.3000000000002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15896.900000000001</v>
      </c>
      <c r="T94" s="43">
        <f t="shared" si="18"/>
        <v>3985.6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73690.1</v>
      </c>
      <c r="AG94" s="59">
        <f>AG10+AG15+AG24+AG33+AG47+AG52+AG54+AG61+AG62+AG69+AG71+AG72+AG76+AG81+AG82+AG83+AG88+AG89+AG90+AG91+AG70+AG40+AG92</f>
        <v>65022.399999999994</v>
      </c>
    </row>
    <row r="95" spans="1:33" ht="15.75">
      <c r="A95" s="3" t="s">
        <v>5</v>
      </c>
      <c r="B95" s="23">
        <f aca="true" t="shared" si="19" ref="B95:AD95">B11+B17+B26+B34+B55+B63+B73+B41+B77</f>
        <v>53954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13882</v>
      </c>
      <c r="T95" s="23">
        <f t="shared" si="19"/>
        <v>2480.5999999999995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35553.4</v>
      </c>
      <c r="AG95" s="28">
        <f>B95+C95-AF95</f>
        <v>26451.799999999996</v>
      </c>
    </row>
    <row r="96" spans="1:33" ht="15.75">
      <c r="A96" s="3" t="s">
        <v>2</v>
      </c>
      <c r="B96" s="23">
        <f aca="true" t="shared" si="20" ref="B96:AD96">B12+B20+B29+B36+B57+B66+B44+B80+B74+B53</f>
        <v>5575.000000000001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359.29999999999995</v>
      </c>
      <c r="T96" s="23">
        <f t="shared" si="20"/>
        <v>534.4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2020.7000000000003</v>
      </c>
      <c r="AG96" s="28">
        <f>B96+C96-AF96</f>
        <v>12885.900000000001</v>
      </c>
    </row>
    <row r="97" spans="1:33" ht="15.75">
      <c r="A97" s="3" t="s">
        <v>3</v>
      </c>
      <c r="B97" s="23">
        <f aca="true" t="shared" si="21" ref="B97:AA97">B18+B27+B42+B64+B78</f>
        <v>942.1999999999999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4.7</v>
      </c>
      <c r="T97" s="23">
        <f t="shared" si="21"/>
        <v>245.4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1135.3000000000002</v>
      </c>
      <c r="AG97" s="28">
        <f>B97+C97-AF97</f>
        <v>1655.7999999999997</v>
      </c>
    </row>
    <row r="98" spans="1:33" ht="15.75">
      <c r="A98" s="3" t="s">
        <v>1</v>
      </c>
      <c r="B98" s="23">
        <f aca="true" t="shared" si="22" ref="B98:AA98">B19+B28+B65+B35+B43+B56+B48+B79</f>
        <v>2480.7000000000003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76.1</v>
      </c>
      <c r="T98" s="23">
        <f t="shared" si="22"/>
        <v>422.2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2417.9</v>
      </c>
      <c r="AG98" s="28">
        <f>B98+C98-AF98</f>
        <v>2588.900000000001</v>
      </c>
    </row>
    <row r="99" spans="1:33" ht="15.75">
      <c r="A99" s="3" t="s">
        <v>17</v>
      </c>
      <c r="B99" s="23">
        <f>B21+B30+B49+B37+B58+B13+B75</f>
        <v>2136</v>
      </c>
      <c r="C99" s="23">
        <f aca="true" t="shared" si="23" ref="C99:AD99">C21+C30+C49+C37+C58+C13+C75</f>
        <v>2369.3999999999996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113.2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1993.1999999999998</v>
      </c>
      <c r="AG99" s="28">
        <f>B99+C99-AF99</f>
        <v>2512.2</v>
      </c>
    </row>
    <row r="100" spans="1:33" ht="12.75">
      <c r="A100" s="1" t="s">
        <v>47</v>
      </c>
      <c r="B100" s="2">
        <f aca="true" t="shared" si="24" ref="B100:U100">B94-B95-B96-B97-B98-B99</f>
        <v>33922.80000000002</v>
      </c>
      <c r="C100" s="2">
        <f t="shared" si="24"/>
        <v>15574.599999999986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220.3000000000004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1574.8000000000015</v>
      </c>
      <c r="T100" s="2">
        <f t="shared" si="24"/>
        <v>189.80000000000052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30569.600000000002</v>
      </c>
      <c r="AG100" s="2">
        <f>AG94-AG95-AG96-AG97-AG98-AG99</f>
        <v>18927.799999999996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2015-10-26T09:40:43Z</cp:lastPrinted>
  <dcterms:created xsi:type="dcterms:W3CDTF">2002-11-05T08:53:00Z</dcterms:created>
  <dcterms:modified xsi:type="dcterms:W3CDTF">2015-10-27T06:06:31Z</dcterms:modified>
  <cp:category/>
  <cp:version/>
  <cp:contentType/>
  <cp:contentStatus/>
</cp:coreProperties>
</file>